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2021 법인\법인회계\"/>
    </mc:Choice>
  </mc:AlternateContent>
  <bookViews>
    <workbookView xWindow="0" yWindow="0" windowWidth="17970" windowHeight="8685" activeTab="1"/>
  </bookViews>
  <sheets>
    <sheet name="표지" sheetId="1" r:id="rId1"/>
    <sheet name="개요" sheetId="2" r:id="rId2"/>
    <sheet name="세입" sheetId="3" r:id="rId3"/>
    <sheet name="세출" sheetId="4" r:id="rId4"/>
    <sheet name="Sheet5" sheetId="5" r:id="rId5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2" l="1"/>
  <c r="E18" i="2"/>
  <c r="E19" i="2"/>
  <c r="E20" i="2"/>
  <c r="E21" i="2"/>
  <c r="E22" i="2"/>
  <c r="E6" i="2"/>
  <c r="E7" i="2"/>
  <c r="E8" i="2"/>
  <c r="E9" i="2"/>
  <c r="E30" i="4"/>
  <c r="E22" i="4"/>
  <c r="E21" i="4"/>
  <c r="E18" i="4"/>
  <c r="E16" i="4"/>
  <c r="E11" i="4"/>
  <c r="E10" i="4"/>
  <c r="D6" i="3"/>
  <c r="E28" i="3"/>
  <c r="E26" i="3"/>
  <c r="E19" i="3"/>
  <c r="E17" i="3"/>
  <c r="E9" i="3"/>
  <c r="E7" i="3"/>
  <c r="F25" i="3" l="1"/>
  <c r="F27" i="3"/>
  <c r="F16" i="3"/>
  <c r="F6" i="3"/>
  <c r="F9" i="3" s="1"/>
  <c r="D22" i="4"/>
  <c r="D21" i="4"/>
  <c r="D18" i="4"/>
  <c r="D16" i="4"/>
  <c r="D11" i="4"/>
  <c r="D10" i="4"/>
  <c r="D26" i="3"/>
  <c r="F26" i="3" s="1"/>
  <c r="D24" i="3"/>
  <c r="F24" i="3" s="1"/>
  <c r="D28" i="3"/>
  <c r="F28" i="3" s="1"/>
  <c r="D17" i="3"/>
  <c r="D7" i="3"/>
  <c r="E29" i="3"/>
  <c r="F7" i="3" l="1"/>
  <c r="D29" i="3"/>
  <c r="F29" i="3" s="1"/>
  <c r="H13" i="5"/>
  <c r="G9" i="5"/>
  <c r="F29" i="4"/>
  <c r="F30" i="4"/>
  <c r="F28" i="4"/>
  <c r="F9" i="4"/>
  <c r="F10" i="4" s="1"/>
  <c r="E31" i="4"/>
  <c r="D31" i="4"/>
  <c r="F20" i="4" l="1"/>
  <c r="F16" i="4"/>
  <c r="F15" i="4"/>
  <c r="F18" i="4"/>
  <c r="F11" i="4"/>
  <c r="F31" i="4" l="1"/>
  <c r="F22" i="4"/>
  <c r="F21" i="4"/>
  <c r="B23" i="2"/>
  <c r="D23" i="2"/>
  <c r="D10" i="2"/>
  <c r="E10" i="2" s="1"/>
  <c r="B10" i="2"/>
  <c r="C7" i="2" s="1"/>
  <c r="C6" i="2" l="1"/>
  <c r="C9" i="2"/>
  <c r="C19" i="2"/>
  <c r="C23" i="2"/>
  <c r="E23" i="2"/>
  <c r="C20" i="2"/>
  <c r="C17" i="2"/>
  <c r="C21" i="2"/>
  <c r="C18" i="2"/>
  <c r="C22" i="2"/>
</calcChain>
</file>

<file path=xl/sharedStrings.xml><?xml version="1.0" encoding="utf-8"?>
<sst xmlns="http://schemas.openxmlformats.org/spreadsheetml/2006/main" count="134" uniqueCount="99">
  <si>
    <t>===============</t>
  </si>
  <si>
    <t>학 교 법 인 동 일 학 원</t>
  </si>
  <si>
    <t>예 산 개 요</t>
  </si>
  <si>
    <t>관 별</t>
  </si>
  <si>
    <t>구 성 비</t>
  </si>
  <si>
    <t>비 교</t>
  </si>
  <si>
    <t>증 △ 감</t>
  </si>
  <si>
    <t>1.재 산 수 입</t>
  </si>
  <si>
    <t>2.이 월 금</t>
  </si>
  <si>
    <t>3.기 부 원 조 금</t>
  </si>
  <si>
    <t>4.잡 수 입</t>
  </si>
  <si>
    <t>세 입 합 계</t>
  </si>
  <si>
    <t>1.이 사 회 비</t>
  </si>
  <si>
    <t>2.사 무 비</t>
  </si>
  <si>
    <t>3.재 산 조 성 비</t>
  </si>
  <si>
    <t>4.전 출 금</t>
  </si>
  <si>
    <t>5.잡 지 출</t>
  </si>
  <si>
    <t>6.예 비 비</t>
  </si>
  <si>
    <t>세 출 합 계</t>
  </si>
  <si>
    <t>1. 세 입</t>
    <phoneticPr fontId="9" type="noConversion"/>
  </si>
  <si>
    <t>[단위:천원]</t>
  </si>
  <si>
    <t>2. 세 출</t>
    <phoneticPr fontId="9" type="noConversion"/>
  </si>
  <si>
    <t>과 목</t>
  </si>
  <si>
    <t>비 고</t>
  </si>
  <si>
    <t>증△감</t>
  </si>
  <si>
    <t>산 출 기 초</t>
  </si>
  <si>
    <t>관</t>
  </si>
  <si>
    <t>항</t>
  </si>
  <si>
    <t>목</t>
  </si>
  <si>
    <t>1.재산수입</t>
  </si>
  <si>
    <t>1.기본재산</t>
  </si>
  <si>
    <t>수입</t>
  </si>
  <si>
    <t>2.재산매각대</t>
  </si>
  <si>
    <t>1.기타재산</t>
  </si>
  <si>
    <t>매각대</t>
  </si>
  <si>
    <t>1.전년도</t>
  </si>
  <si>
    <t>이월금</t>
  </si>
  <si>
    <t>3.기부원조금</t>
  </si>
  <si>
    <t>1.기부원조금</t>
  </si>
  <si>
    <t>1.기 부 금</t>
  </si>
  <si>
    <t>1.예금 이자</t>
  </si>
  <si>
    <t>1.예금이자</t>
  </si>
  <si>
    <t>2.잡 수 입</t>
  </si>
  <si>
    <t>1.잡 수 입</t>
  </si>
  <si>
    <t xml:space="preserve"> [단위:천원] </t>
  </si>
  <si>
    <t>1.이사회비</t>
  </si>
  <si>
    <t>1.이사회운영비</t>
  </si>
  <si>
    <t>2.사무비</t>
  </si>
  <si>
    <t>1.수용비</t>
  </si>
  <si>
    <t>1.법인운영비</t>
  </si>
  <si>
    <t>3.재산조성비</t>
  </si>
  <si>
    <t>1.시 설 비</t>
  </si>
  <si>
    <t>1.재산매입비</t>
  </si>
  <si>
    <t>2.공과보험료</t>
  </si>
  <si>
    <t>1.고등학교법인전출금</t>
  </si>
  <si>
    <t>2.시설사업지원금</t>
  </si>
  <si>
    <t>1.기타제지출</t>
  </si>
  <si>
    <t>6. 예 비 비</t>
  </si>
  <si>
    <t>1.예 비 비</t>
  </si>
  <si>
    <t>1.제지출</t>
    <phoneticPr fontId="9" type="noConversion"/>
  </si>
  <si>
    <t>1.예비비</t>
    <phoneticPr fontId="9" type="noConversion"/>
  </si>
  <si>
    <t>1.전출금</t>
    <phoneticPr fontId="9" type="noConversion"/>
  </si>
  <si>
    <t>법 인 명</t>
  </si>
  <si>
    <t>1. 재 산 수 입</t>
  </si>
  <si>
    <t>2.이월금</t>
  </si>
  <si>
    <t>4.잡수입</t>
  </si>
  <si>
    <t>세입합계</t>
  </si>
  <si>
    <t>1.기본재산수입</t>
  </si>
  <si>
    <t>2.재산 매각대</t>
  </si>
  <si>
    <t>동일학원</t>
  </si>
  <si>
    <t>법인명</t>
  </si>
  <si>
    <t>4.전출금</t>
  </si>
  <si>
    <t>5.잡지출</t>
  </si>
  <si>
    <t>6.예비비</t>
  </si>
  <si>
    <t>세출합계</t>
  </si>
  <si>
    <r>
      <t>1.세입</t>
    </r>
    <r>
      <rPr>
        <sz val="16"/>
        <color theme="1"/>
        <rFont val="맑은 고딕"/>
        <family val="3"/>
        <charset val="129"/>
        <scheme val="minor"/>
      </rPr>
      <t/>
    </r>
    <phoneticPr fontId="9" type="noConversion"/>
  </si>
  <si>
    <t xml:space="preserve"> 【단위:천원】</t>
  </si>
  <si>
    <t>2.세출</t>
    <phoneticPr fontId="9" type="noConversion"/>
  </si>
  <si>
    <t xml:space="preserve"> 세 출</t>
    <phoneticPr fontId="9" type="noConversion"/>
  </si>
  <si>
    <t xml:space="preserve"> 세 입</t>
    <phoneticPr fontId="9" type="noConversion"/>
  </si>
  <si>
    <t>2020학년도 법인비 제1회 추가경정 예산 내역표</t>
    <phoneticPr fontId="9" type="noConversion"/>
  </si>
  <si>
    <t>법인비 세입세출 예산서</t>
    <phoneticPr fontId="9" type="noConversion"/>
  </si>
  <si>
    <t>법인비  세입 예산 명세서</t>
    <phoneticPr fontId="9" type="noConversion"/>
  </si>
  <si>
    <t>법인비 세출 예산 명세서</t>
    <phoneticPr fontId="9" type="noConversion"/>
  </si>
  <si>
    <t>○승용차보험료 300,000원</t>
    <phoneticPr fontId="9" type="noConversion"/>
  </si>
  <si>
    <t>○환경개선부담금 105,830원</t>
    <phoneticPr fontId="9" type="noConversion"/>
  </si>
  <si>
    <t>○종합토지세 300,000원</t>
    <phoneticPr fontId="9" type="noConversion"/>
  </si>
  <si>
    <r>
      <t xml:space="preserve">○자동차세 </t>
    </r>
    <r>
      <rPr>
        <b/>
        <sz val="10"/>
        <color rgb="FF000000"/>
        <rFont val="맑은 고딕"/>
        <family val="3"/>
        <charset val="129"/>
        <scheme val="minor"/>
      </rPr>
      <t>300,000</t>
    </r>
    <r>
      <rPr>
        <b/>
        <sz val="10"/>
        <color rgb="FF000000"/>
        <rFont val="한양신명조"/>
        <family val="3"/>
        <charset val="129"/>
      </rPr>
      <t>원</t>
    </r>
    <phoneticPr fontId="9" type="noConversion"/>
  </si>
  <si>
    <t>2022학년도</t>
    <phoneticPr fontId="9" type="noConversion"/>
  </si>
  <si>
    <t>○법인세환급금526,370원</t>
    <phoneticPr fontId="9" type="noConversion"/>
  </si>
  <si>
    <r>
      <t>○건강보험료 전출금1,961,000</t>
    </r>
    <r>
      <rPr>
        <b/>
        <sz val="10"/>
        <color rgb="FF000000"/>
        <rFont val="한양신명조"/>
        <family val="3"/>
        <charset val="129"/>
      </rPr>
      <t>원</t>
    </r>
    <phoneticPr fontId="9" type="noConversion"/>
  </si>
  <si>
    <t>세입 3,524,000원</t>
    <phoneticPr fontId="9" type="noConversion"/>
  </si>
  <si>
    <t>세출  3,524,000원</t>
    <phoneticPr fontId="9" type="noConversion"/>
  </si>
  <si>
    <t>1.전년도잉여금</t>
    <phoneticPr fontId="9" type="noConversion"/>
  </si>
  <si>
    <t>1..재산매각대</t>
    <phoneticPr fontId="9" type="noConversion"/>
  </si>
  <si>
    <t>1. 기본재산수입</t>
    <phoneticPr fontId="9" type="noConversion"/>
  </si>
  <si>
    <t>예산액</t>
    <phoneticPr fontId="9" type="noConversion"/>
  </si>
  <si>
    <t>○정기예탁금이자 
      2,891,793원</t>
    <phoneticPr fontId="9" type="noConversion"/>
  </si>
  <si>
    <t>○법인세환급금
        526,370원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</si>
</sst>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30">
    <font>
      <sz val="11"/>
      <color theme="1"/>
      <name val="맑은 고딕"/>
      <family val="2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sz val="14"/>
      <color rgb="FF000000"/>
      <name val="한양견명조"/>
      <family val="3"/>
      <charset val="129"/>
    </font>
    <font>
      <b/>
      <sz val="14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6"/>
      <color rgb="FF000000"/>
      <name val="맑은 고딕"/>
      <family val="3"/>
      <charset val="129"/>
      <scheme val="minor"/>
    </font>
    <font>
      <b/>
      <sz val="16"/>
      <color rgb="FF000000"/>
      <name val="돋움"/>
      <family val="3"/>
      <charset val="129"/>
    </font>
    <font>
      <b/>
      <sz val="20"/>
      <color rgb="FF000000"/>
      <name val="돋움"/>
      <family val="3"/>
      <charset val="129"/>
    </font>
    <font>
      <b/>
      <sz val="22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16"/>
      <color rgb="FF000000"/>
      <name val="맑은 고딕"/>
      <family val="3"/>
      <charset val="129"/>
      <scheme val="minor"/>
    </font>
    <font>
      <b/>
      <u/>
      <sz val="20"/>
      <color rgb="FF000000"/>
      <name val="한양견명조"/>
      <family val="3"/>
      <charset val="129"/>
    </font>
    <font>
      <sz val="11"/>
      <color rgb="FF000000"/>
      <name val="한양견명조"/>
      <family val="3"/>
      <charset val="129"/>
    </font>
    <font>
      <sz val="16"/>
      <color theme="1"/>
      <name val="한양견명조"/>
      <family val="3"/>
      <charset val="129"/>
    </font>
    <font>
      <b/>
      <sz val="15"/>
      <color theme="1"/>
      <name val="한양견명조"/>
      <family val="3"/>
      <charset val="129"/>
    </font>
    <font>
      <sz val="16"/>
      <color rgb="FF000000"/>
      <name val="한양견명조"/>
      <family val="3"/>
      <charset val="129"/>
    </font>
    <font>
      <sz val="9"/>
      <color rgb="FF000000"/>
      <name val="한양견명조"/>
      <family val="3"/>
      <charset val="129"/>
    </font>
    <font>
      <sz val="9"/>
      <color rgb="FF000000"/>
      <name val="맑은 고딕"/>
      <family val="3"/>
      <charset val="129"/>
      <scheme val="minor"/>
    </font>
    <font>
      <b/>
      <sz val="10"/>
      <color rgb="FF000000"/>
      <name val="한양신명조"/>
      <family val="3"/>
      <charset val="129"/>
    </font>
    <font>
      <sz val="10"/>
      <color rgb="FF000000"/>
      <name val="한양견명조"/>
      <family val="3"/>
      <charset val="129"/>
    </font>
    <font>
      <sz val="16"/>
      <color theme="1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sz val="13"/>
      <color rgb="FF000000"/>
      <name val="맑은 고딕"/>
      <family val="3"/>
      <charset val="129"/>
      <scheme val="minor"/>
    </font>
    <font>
      <sz val="13"/>
      <color theme="1"/>
      <name val="한양견명조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3"/>
      <color theme="1"/>
      <name val="한양견명조"/>
      <family val="3"/>
      <charset val="129"/>
    </font>
    <font>
      <b/>
      <sz val="16"/>
      <color rgb="FF000000"/>
      <name val="한양견명조"/>
      <family val="3"/>
      <charset val="129"/>
    </font>
    <font>
      <b/>
      <sz val="16"/>
      <color theme="1"/>
      <name val="한양견명조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8" fillId="0" borderId="0" applyFont="0" applyFill="0" applyBorder="0" applyAlignment="0" applyProtection="0">
      <alignment vertical="center"/>
    </xf>
  </cellStyleXfs>
  <cellXfs count="102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3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 wrapText="1"/>
    </xf>
    <xf numFmtId="0" fontId="14" fillId="0" borderId="0" xfId="0" applyFont="1">
      <alignment vertical="center"/>
    </xf>
    <xf numFmtId="0" fontId="0" fillId="0" borderId="0" xfId="0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justify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justify" vertical="center" wrapText="1"/>
    </xf>
    <xf numFmtId="0" fontId="17" fillId="0" borderId="1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18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justify" vertical="center" wrapText="1"/>
    </xf>
    <xf numFmtId="0" fontId="22" fillId="0" borderId="0" xfId="0" applyFont="1" applyAlignment="1">
      <alignment horizontal="left" vertical="center"/>
    </xf>
    <xf numFmtId="0" fontId="19" fillId="0" borderId="3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3" fillId="0" borderId="0" xfId="0" applyFont="1">
      <alignment vertical="center"/>
    </xf>
    <xf numFmtId="0" fontId="4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24" fillId="0" borderId="0" xfId="0" applyFont="1">
      <alignment vertical="center"/>
    </xf>
    <xf numFmtId="0" fontId="25" fillId="0" borderId="0" xfId="0" applyFont="1">
      <alignment vertical="center"/>
    </xf>
    <xf numFmtId="0" fontId="27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8" fillId="0" borderId="1" xfId="0" applyFont="1" applyBorder="1" applyAlignment="1">
      <alignment horizontal="right" vertical="center" wrapText="1"/>
    </xf>
    <xf numFmtId="0" fontId="1" fillId="0" borderId="8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41" fontId="29" fillId="0" borderId="1" xfId="1" applyFont="1" applyBorder="1" applyAlignment="1">
      <alignment vertical="center" wrapText="1"/>
    </xf>
    <xf numFmtId="41" fontId="29" fillId="0" borderId="1" xfId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0" fillId="0" borderId="0" xfId="0" applyFont="1">
      <alignment vertical="center"/>
    </xf>
    <xf numFmtId="3" fontId="29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2" borderId="1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justify" vertical="center" wrapText="1"/>
    </xf>
    <xf numFmtId="0" fontId="12" fillId="0" borderId="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3" fontId="1" fillId="0" borderId="12" xfId="0" applyNumberFormat="1" applyFont="1" applyBorder="1" applyAlignment="1">
      <alignment horizontal="center" vertical="center" wrapText="1"/>
    </xf>
    <xf numFmtId="0" fontId="17" fillId="0" borderId="1" xfId="0" applyFont="1" applyBorder="1" applyAlignment="1">
      <alignment horizontal="justify" vertical="center" wrapText="1"/>
    </xf>
    <xf numFmtId="0" fontId="18" fillId="0" borderId="10" xfId="0" applyFont="1" applyBorder="1" applyAlignment="1">
      <alignment vertical="center" wrapText="1"/>
    </xf>
    <xf numFmtId="0" fontId="18" fillId="0" borderId="9" xfId="0" applyFont="1" applyBorder="1" applyAlignment="1">
      <alignment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9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3" fontId="1" fillId="0" borderId="1" xfId="0" applyNumberFormat="1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3" fontId="1" fillId="0" borderId="11" xfId="0" applyNumberFormat="1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8" fillId="0" borderId="8" xfId="0" applyFont="1" applyBorder="1" applyAlignment="1">
      <alignment vertical="center" wrapText="1"/>
    </xf>
    <xf numFmtId="0" fontId="17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8" fillId="0" borderId="8" xfId="0" applyFont="1" applyBorder="1" applyAlignment="1">
      <alignment horizontal="right" vertical="center" wrapText="1"/>
    </xf>
    <xf numFmtId="0" fontId="18" fillId="0" borderId="9" xfId="0" applyFont="1" applyBorder="1" applyAlignment="1">
      <alignment horizontal="right" vertical="center" wrapText="1"/>
    </xf>
    <xf numFmtId="0" fontId="19" fillId="0" borderId="3" xfId="0" applyFont="1" applyBorder="1" applyAlignment="1">
      <alignment horizontal="center" vertical="center" wrapText="1"/>
    </xf>
    <xf numFmtId="0" fontId="19" fillId="0" borderId="4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 wrapText="1"/>
    </xf>
    <xf numFmtId="0" fontId="19" fillId="0" borderId="6" xfId="0" applyFont="1" applyBorder="1" applyAlignment="1">
      <alignment horizontal="center" vertical="center" wrapText="1"/>
    </xf>
    <xf numFmtId="0" fontId="19" fillId="0" borderId="7" xfId="0" applyFont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workbookViewId="0">
      <selection activeCell="A20" sqref="A20:H20"/>
    </sheetView>
  </sheetViews>
  <sheetFormatPr defaultRowHeight="16.5"/>
  <cols>
    <col min="1" max="1" width="11.125" customWidth="1"/>
  </cols>
  <sheetData>
    <row r="1" spans="1:8" ht="18.75">
      <c r="A1" s="65" t="s">
        <v>88</v>
      </c>
      <c r="B1" s="65"/>
      <c r="C1" s="65"/>
    </row>
    <row r="2" spans="1:8">
      <c r="A2" s="1"/>
    </row>
    <row r="3" spans="1:8">
      <c r="A3" s="1"/>
    </row>
    <row r="4" spans="1:8" ht="20.25">
      <c r="A4" s="2"/>
    </row>
    <row r="5" spans="1:8">
      <c r="A5" s="1"/>
    </row>
    <row r="6" spans="1:8">
      <c r="A6" s="1"/>
    </row>
    <row r="7" spans="1:8">
      <c r="A7" s="1"/>
    </row>
    <row r="8" spans="1:8" ht="27">
      <c r="A8" s="66" t="s">
        <v>81</v>
      </c>
      <c r="B8" s="66"/>
      <c r="C8" s="66"/>
      <c r="D8" s="66"/>
      <c r="E8" s="66"/>
      <c r="F8" s="66"/>
      <c r="G8" s="66"/>
      <c r="H8" s="66"/>
    </row>
    <row r="9" spans="1:8" ht="26.25">
      <c r="A9" s="3"/>
    </row>
    <row r="10" spans="1:8" ht="26.25">
      <c r="A10" s="3"/>
    </row>
    <row r="11" spans="1:8" ht="26.25">
      <c r="A11" s="3"/>
    </row>
    <row r="12" spans="1:8" ht="26.25">
      <c r="A12" s="3"/>
    </row>
    <row r="13" spans="1:8" ht="26.25">
      <c r="A13" s="3"/>
    </row>
    <row r="14" spans="1:8" ht="26.25">
      <c r="A14" s="3"/>
    </row>
    <row r="15" spans="1:8" ht="20.25" customHeight="1">
      <c r="A15" s="63" t="s">
        <v>91</v>
      </c>
      <c r="B15" s="63"/>
      <c r="C15" s="63"/>
      <c r="D15" s="63"/>
      <c r="E15" s="63"/>
      <c r="F15" s="63"/>
      <c r="G15" s="63"/>
      <c r="H15" s="63"/>
    </row>
    <row r="16" spans="1:8" ht="20.25" customHeight="1">
      <c r="A16" s="63" t="s">
        <v>0</v>
      </c>
      <c r="B16" s="63"/>
      <c r="C16" s="63"/>
      <c r="D16" s="63"/>
      <c r="E16" s="63"/>
      <c r="F16" s="63"/>
      <c r="G16" s="63"/>
      <c r="H16" s="63"/>
    </row>
    <row r="17" spans="1:8" ht="26.25">
      <c r="A17" s="3"/>
    </row>
    <row r="18" spans="1:8" ht="26.25">
      <c r="A18" s="3"/>
    </row>
    <row r="19" spans="1:8" ht="20.25">
      <c r="A19" s="63" t="s">
        <v>92</v>
      </c>
      <c r="B19" s="63"/>
      <c r="C19" s="63"/>
      <c r="D19" s="63"/>
      <c r="E19" s="63"/>
      <c r="F19" s="63"/>
      <c r="G19" s="63"/>
      <c r="H19" s="63"/>
    </row>
    <row r="20" spans="1:8" ht="20.25">
      <c r="A20" s="63" t="s">
        <v>0</v>
      </c>
      <c r="B20" s="63"/>
      <c r="C20" s="63"/>
      <c r="D20" s="63"/>
      <c r="E20" s="63"/>
      <c r="F20" s="63"/>
      <c r="G20" s="63"/>
      <c r="H20" s="63"/>
    </row>
    <row r="21" spans="1:8" ht="26.25">
      <c r="A21" s="3"/>
    </row>
    <row r="22" spans="1:8" ht="26.25">
      <c r="A22" s="3"/>
    </row>
    <row r="23" spans="1:8" ht="26.25">
      <c r="A23" s="3"/>
    </row>
    <row r="24" spans="1:8" ht="26.25">
      <c r="A24" s="3"/>
    </row>
    <row r="25" spans="1:8" ht="26.25">
      <c r="A25" s="3"/>
    </row>
    <row r="26" spans="1:8" ht="26.25">
      <c r="A26" s="3"/>
    </row>
    <row r="27" spans="1:8" ht="26.25">
      <c r="A27" s="3"/>
    </row>
    <row r="28" spans="1:8" ht="25.5">
      <c r="A28" s="64" t="s">
        <v>1</v>
      </c>
      <c r="B28" s="64"/>
      <c r="C28" s="64"/>
      <c r="D28" s="64"/>
      <c r="E28" s="64"/>
      <c r="F28" s="64"/>
      <c r="G28" s="64"/>
      <c r="H28" s="64"/>
    </row>
  </sheetData>
  <mergeCells count="7">
    <mergeCell ref="A20:H20"/>
    <mergeCell ref="A28:H28"/>
    <mergeCell ref="A1:C1"/>
    <mergeCell ref="A8:H8"/>
    <mergeCell ref="A15:H15"/>
    <mergeCell ref="A16:H16"/>
    <mergeCell ref="A19:H19"/>
  </mergeCells>
  <phoneticPr fontId="9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>
      <selection activeCell="D10" sqref="D10"/>
    </sheetView>
  </sheetViews>
  <sheetFormatPr defaultRowHeight="16.5"/>
  <cols>
    <col min="1" max="1" width="17.25" customWidth="1"/>
    <col min="2" max="2" width="16" customWidth="1"/>
    <col min="3" max="3" width="12.5" customWidth="1"/>
    <col min="4" max="5" width="16" customWidth="1"/>
  </cols>
  <sheetData>
    <row r="1" spans="1:5" ht="25.5">
      <c r="A1" s="68" t="s">
        <v>2</v>
      </c>
      <c r="B1" s="68"/>
      <c r="C1" s="68"/>
      <c r="D1" s="68"/>
      <c r="E1" s="68"/>
    </row>
    <row r="2" spans="1:5" ht="26.25">
      <c r="A2" s="4"/>
    </row>
    <row r="3" spans="1:5" ht="19.5">
      <c r="A3" s="12" t="s">
        <v>19</v>
      </c>
      <c r="E3" s="13" t="s">
        <v>20</v>
      </c>
    </row>
    <row r="4" spans="1:5" ht="30.75" customHeight="1">
      <c r="A4" s="67" t="s">
        <v>3</v>
      </c>
      <c r="B4" s="7">
        <v>2022</v>
      </c>
      <c r="C4" s="67" t="s">
        <v>4</v>
      </c>
      <c r="D4" s="7">
        <v>2021</v>
      </c>
      <c r="E4" s="7" t="s">
        <v>5</v>
      </c>
    </row>
    <row r="5" spans="1:5" ht="30.75" customHeight="1">
      <c r="A5" s="67"/>
      <c r="B5" s="7" t="s">
        <v>96</v>
      </c>
      <c r="C5" s="67"/>
      <c r="D5" s="7" t="s">
        <v>96</v>
      </c>
      <c r="E5" s="7" t="s">
        <v>6</v>
      </c>
    </row>
    <row r="6" spans="1:5" ht="30.75" customHeight="1">
      <c r="A6" s="8" t="s">
        <v>7</v>
      </c>
      <c r="B6" s="9">
        <v>3419</v>
      </c>
      <c r="C6" s="10">
        <f>ROUND(B6/B10*100,1)</f>
        <v>97</v>
      </c>
      <c r="D6" s="9">
        <v>4023</v>
      </c>
      <c r="E6" s="55">
        <f t="shared" ref="E6:E9" si="0">B6-D6</f>
        <v>-604</v>
      </c>
    </row>
    <row r="7" spans="1:5" ht="30.75" customHeight="1">
      <c r="A7" s="8" t="s">
        <v>8</v>
      </c>
      <c r="B7" s="10">
        <v>49</v>
      </c>
      <c r="C7" s="10">
        <f>ROUND(B7/B10*100,1)</f>
        <v>1.4</v>
      </c>
      <c r="D7" s="10">
        <v>81</v>
      </c>
      <c r="E7" s="55">
        <f t="shared" si="0"/>
        <v>-32</v>
      </c>
    </row>
    <row r="8" spans="1:5" ht="30.75" customHeight="1">
      <c r="A8" s="8" t="s">
        <v>9</v>
      </c>
      <c r="B8" s="10"/>
      <c r="C8" s="10"/>
      <c r="D8" s="10"/>
      <c r="E8" s="55">
        <f t="shared" si="0"/>
        <v>0</v>
      </c>
    </row>
    <row r="9" spans="1:5" ht="30.75" customHeight="1">
      <c r="A9" s="8" t="s">
        <v>10</v>
      </c>
      <c r="B9" s="10">
        <v>56</v>
      </c>
      <c r="C9" s="10">
        <f>ROUND(B9/B10*100,1)</f>
        <v>1.6</v>
      </c>
      <c r="D9" s="10">
        <v>107</v>
      </c>
      <c r="E9" s="55">
        <f t="shared" si="0"/>
        <v>-51</v>
      </c>
    </row>
    <row r="10" spans="1:5" ht="30.75" customHeight="1">
      <c r="A10" s="11" t="s">
        <v>11</v>
      </c>
      <c r="B10" s="9">
        <f>SUM(B6:B9)</f>
        <v>3524</v>
      </c>
      <c r="C10" s="10">
        <v>100</v>
      </c>
      <c r="D10" s="9">
        <f>SUM(D6:D9)</f>
        <v>4211</v>
      </c>
      <c r="E10" s="55">
        <f>B10-D10</f>
        <v>-687</v>
      </c>
    </row>
    <row r="11" spans="1:5" ht="20.25">
      <c r="A11" s="5"/>
    </row>
    <row r="12" spans="1:5" ht="26.25">
      <c r="A12" s="6"/>
    </row>
    <row r="13" spans="1:5" ht="26.25">
      <c r="A13" s="6"/>
    </row>
    <row r="14" spans="1:5" ht="19.5">
      <c r="A14" s="12" t="s">
        <v>21</v>
      </c>
      <c r="E14" s="13" t="s">
        <v>20</v>
      </c>
    </row>
    <row r="15" spans="1:5" ht="30" customHeight="1">
      <c r="A15" s="67" t="s">
        <v>3</v>
      </c>
      <c r="B15" s="7">
        <v>2022</v>
      </c>
      <c r="C15" s="67" t="s">
        <v>4</v>
      </c>
      <c r="D15" s="7">
        <v>2021</v>
      </c>
      <c r="E15" s="7" t="s">
        <v>5</v>
      </c>
    </row>
    <row r="16" spans="1:5" ht="30" customHeight="1">
      <c r="A16" s="67"/>
      <c r="B16" s="7" t="s">
        <v>96</v>
      </c>
      <c r="C16" s="67"/>
      <c r="D16" s="7" t="s">
        <v>96</v>
      </c>
      <c r="E16" s="7" t="s">
        <v>6</v>
      </c>
    </row>
    <row r="17" spans="1:5" ht="30" customHeight="1">
      <c r="A17" s="8" t="s">
        <v>12</v>
      </c>
      <c r="B17" s="10">
        <v>0</v>
      </c>
      <c r="C17" s="10">
        <f>ROUND(B17/$B$23*100,1)</f>
        <v>0</v>
      </c>
      <c r="D17" s="54">
        <v>0</v>
      </c>
      <c r="E17" s="55">
        <f t="shared" ref="E17:E23" si="1">B17-D17</f>
        <v>0</v>
      </c>
    </row>
    <row r="18" spans="1:5" ht="30" customHeight="1">
      <c r="A18" s="8" t="s">
        <v>13</v>
      </c>
      <c r="B18" s="9">
        <v>706</v>
      </c>
      <c r="C18" s="10">
        <f t="shared" ref="C18:C23" si="2">ROUND(B18/$B$23*100,1)</f>
        <v>20</v>
      </c>
      <c r="D18" s="55">
        <v>1512</v>
      </c>
      <c r="E18" s="55">
        <f t="shared" si="1"/>
        <v>-806</v>
      </c>
    </row>
    <row r="19" spans="1:5" ht="30" customHeight="1">
      <c r="A19" s="8" t="s">
        <v>14</v>
      </c>
      <c r="B19" s="10">
        <v>300</v>
      </c>
      <c r="C19" s="10">
        <f t="shared" si="2"/>
        <v>8.5</v>
      </c>
      <c r="D19" s="54">
        <v>558</v>
      </c>
      <c r="E19" s="55">
        <f t="shared" si="1"/>
        <v>-258</v>
      </c>
    </row>
    <row r="20" spans="1:5" ht="30" customHeight="1">
      <c r="A20" s="11" t="s">
        <v>15</v>
      </c>
      <c r="B20" s="9">
        <v>2488</v>
      </c>
      <c r="C20" s="10">
        <f t="shared" si="2"/>
        <v>70.599999999999994</v>
      </c>
      <c r="D20" s="55">
        <v>2092</v>
      </c>
      <c r="E20" s="55">
        <f t="shared" si="1"/>
        <v>396</v>
      </c>
    </row>
    <row r="21" spans="1:5" ht="30" customHeight="1">
      <c r="A21" s="11" t="s">
        <v>16</v>
      </c>
      <c r="B21" s="10">
        <v>0</v>
      </c>
      <c r="C21" s="10">
        <f t="shared" si="2"/>
        <v>0</v>
      </c>
      <c r="D21" s="54">
        <v>0</v>
      </c>
      <c r="E21" s="55">
        <f t="shared" si="1"/>
        <v>0</v>
      </c>
    </row>
    <row r="22" spans="1:5" ht="30" customHeight="1">
      <c r="A22" s="11" t="s">
        <v>17</v>
      </c>
      <c r="B22" s="10">
        <v>30</v>
      </c>
      <c r="C22" s="10">
        <f t="shared" si="2"/>
        <v>0.9</v>
      </c>
      <c r="D22" s="54">
        <v>49</v>
      </c>
      <c r="E22" s="55">
        <f t="shared" si="1"/>
        <v>-19</v>
      </c>
    </row>
    <row r="23" spans="1:5" ht="30" customHeight="1">
      <c r="A23" s="8" t="s">
        <v>18</v>
      </c>
      <c r="B23" s="9">
        <f>SUM(B17:B22)</f>
        <v>3524</v>
      </c>
      <c r="C23" s="10">
        <f t="shared" si="2"/>
        <v>100</v>
      </c>
      <c r="D23" s="9">
        <f>SUM(D17:D22)</f>
        <v>4211</v>
      </c>
      <c r="E23" s="9">
        <f t="shared" si="1"/>
        <v>-687</v>
      </c>
    </row>
  </sheetData>
  <mergeCells count="5">
    <mergeCell ref="A4:A5"/>
    <mergeCell ref="C4:C5"/>
    <mergeCell ref="A15:A16"/>
    <mergeCell ref="C15:C16"/>
    <mergeCell ref="A1:E1"/>
  </mergeCells>
  <phoneticPr fontId="9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A15" workbookViewId="0">
      <selection activeCell="E28" sqref="E28"/>
    </sheetView>
  </sheetViews>
  <sheetFormatPr defaultRowHeight="16.5"/>
  <cols>
    <col min="1" max="2" width="10.625" customWidth="1"/>
    <col min="3" max="3" width="13.75" customWidth="1"/>
    <col min="4" max="5" width="10.625" customWidth="1"/>
    <col min="6" max="6" width="8.25" customWidth="1"/>
    <col min="7" max="7" width="18.625" customWidth="1"/>
  </cols>
  <sheetData>
    <row r="1" spans="1:7" ht="36.75" customHeight="1">
      <c r="A1" s="71" t="s">
        <v>82</v>
      </c>
      <c r="B1" s="71"/>
      <c r="C1" s="71"/>
      <c r="D1" s="71"/>
      <c r="E1" s="71"/>
      <c r="F1" s="71"/>
      <c r="G1" s="71"/>
    </row>
    <row r="2" spans="1:7" ht="20.25">
      <c r="A2" s="14"/>
      <c r="B2" s="14"/>
      <c r="C2" s="14"/>
      <c r="D2" s="14"/>
      <c r="E2" s="14"/>
      <c r="F2" s="14"/>
      <c r="G2" s="14"/>
    </row>
    <row r="3" spans="1:7" ht="30.75" customHeight="1">
      <c r="A3" s="44" t="s">
        <v>79</v>
      </c>
      <c r="G3" t="s">
        <v>44</v>
      </c>
    </row>
    <row r="4" spans="1:7" ht="21" customHeight="1">
      <c r="A4" s="67" t="s">
        <v>22</v>
      </c>
      <c r="B4" s="67"/>
      <c r="C4" s="67"/>
      <c r="D4" s="7">
        <v>2022</v>
      </c>
      <c r="E4" s="7">
        <v>2021</v>
      </c>
      <c r="F4" s="7" t="s">
        <v>23</v>
      </c>
      <c r="G4" s="67" t="s">
        <v>25</v>
      </c>
    </row>
    <row r="5" spans="1:7" ht="21" customHeight="1">
      <c r="A5" s="7" t="s">
        <v>26</v>
      </c>
      <c r="B5" s="7" t="s">
        <v>27</v>
      </c>
      <c r="C5" s="7" t="s">
        <v>28</v>
      </c>
      <c r="D5" s="7" t="s">
        <v>96</v>
      </c>
      <c r="E5" s="7" t="s">
        <v>96</v>
      </c>
      <c r="F5" s="7" t="s">
        <v>24</v>
      </c>
      <c r="G5" s="67"/>
    </row>
    <row r="6" spans="1:7" ht="24.95" customHeight="1">
      <c r="A6" s="16" t="s">
        <v>29</v>
      </c>
      <c r="B6" s="17"/>
      <c r="C6" s="17"/>
      <c r="D6" s="9">
        <f>D9</f>
        <v>3419</v>
      </c>
      <c r="E6" s="55">
        <v>4023</v>
      </c>
      <c r="F6" s="41">
        <f>D6-E6</f>
        <v>-604</v>
      </c>
      <c r="G6" s="10"/>
    </row>
    <row r="7" spans="1:7" ht="24.95" customHeight="1">
      <c r="A7" s="73"/>
      <c r="B7" s="18" t="s">
        <v>30</v>
      </c>
      <c r="C7" s="73"/>
      <c r="D7" s="87">
        <f>D6</f>
        <v>3419</v>
      </c>
      <c r="E7" s="87">
        <f>E6</f>
        <v>4023</v>
      </c>
      <c r="F7" s="87">
        <f>F6</f>
        <v>-604</v>
      </c>
      <c r="G7" s="74"/>
    </row>
    <row r="8" spans="1:7" ht="24.95" customHeight="1">
      <c r="A8" s="73"/>
      <c r="B8" s="21" t="s">
        <v>31</v>
      </c>
      <c r="C8" s="86"/>
      <c r="D8" s="87"/>
      <c r="E8" s="87"/>
      <c r="F8" s="74"/>
      <c r="G8" s="81"/>
    </row>
    <row r="9" spans="1:7" ht="24.95" customHeight="1">
      <c r="A9" s="73"/>
      <c r="B9" s="88"/>
      <c r="C9" s="83" t="s">
        <v>95</v>
      </c>
      <c r="D9" s="75">
        <v>3419</v>
      </c>
      <c r="E9" s="75">
        <f>E6</f>
        <v>4023</v>
      </c>
      <c r="F9" s="89">
        <f>F6</f>
        <v>-604</v>
      </c>
      <c r="G9" s="91" t="s">
        <v>97</v>
      </c>
    </row>
    <row r="10" spans="1:7" ht="24.95" customHeight="1">
      <c r="A10" s="73"/>
      <c r="B10" s="88"/>
      <c r="C10" s="84"/>
      <c r="D10" s="75"/>
      <c r="E10" s="75"/>
      <c r="F10" s="90"/>
      <c r="G10" s="77"/>
    </row>
    <row r="11" spans="1:7" ht="24.95" customHeight="1">
      <c r="A11" s="73"/>
      <c r="B11" s="88"/>
      <c r="C11" s="84"/>
      <c r="D11" s="75"/>
      <c r="E11" s="75"/>
      <c r="F11" s="90"/>
      <c r="G11" s="77" t="s">
        <v>98</v>
      </c>
    </row>
    <row r="12" spans="1:7" ht="24.95" customHeight="1">
      <c r="A12" s="73"/>
      <c r="B12" s="88"/>
      <c r="C12" s="85"/>
      <c r="D12" s="75"/>
      <c r="E12" s="75"/>
      <c r="F12" s="90"/>
      <c r="G12" s="78"/>
    </row>
    <row r="13" spans="1:7" ht="24.95" customHeight="1">
      <c r="A13" s="73"/>
      <c r="B13" s="18" t="s">
        <v>32</v>
      </c>
      <c r="C13" s="57"/>
      <c r="D13" s="10"/>
      <c r="E13" s="54"/>
      <c r="F13" s="10"/>
      <c r="G13" s="52"/>
    </row>
    <row r="14" spans="1:7" ht="24.95" customHeight="1">
      <c r="A14" s="73"/>
      <c r="B14" s="76"/>
      <c r="C14" s="83" t="s">
        <v>94</v>
      </c>
      <c r="D14" s="74"/>
      <c r="E14" s="74"/>
      <c r="F14" s="74"/>
      <c r="G14" s="72"/>
    </row>
    <row r="15" spans="1:7" ht="24.95" customHeight="1">
      <c r="A15" s="73"/>
      <c r="B15" s="76"/>
      <c r="C15" s="85"/>
      <c r="D15" s="74"/>
      <c r="E15" s="74"/>
      <c r="F15" s="74"/>
      <c r="G15" s="72"/>
    </row>
    <row r="16" spans="1:7" ht="24.95" customHeight="1">
      <c r="A16" s="16" t="s">
        <v>8</v>
      </c>
      <c r="B16" s="17"/>
      <c r="C16" s="17"/>
      <c r="D16" s="10">
        <v>49</v>
      </c>
      <c r="E16" s="54">
        <v>81</v>
      </c>
      <c r="F16" s="10">
        <f>D16-E16</f>
        <v>-32</v>
      </c>
      <c r="G16" s="10"/>
    </row>
    <row r="17" spans="1:7" ht="24.95" customHeight="1">
      <c r="A17" s="73"/>
      <c r="B17" s="21" t="s">
        <v>35</v>
      </c>
      <c r="C17" s="73"/>
      <c r="D17" s="74">
        <f>D16</f>
        <v>49</v>
      </c>
      <c r="E17" s="74">
        <f>E16</f>
        <v>81</v>
      </c>
      <c r="F17" s="74"/>
      <c r="G17" s="74"/>
    </row>
    <row r="18" spans="1:7" ht="24.95" customHeight="1">
      <c r="A18" s="73"/>
      <c r="B18" s="18" t="s">
        <v>36</v>
      </c>
      <c r="C18" s="73"/>
      <c r="D18" s="74"/>
      <c r="E18" s="74"/>
      <c r="F18" s="74"/>
      <c r="G18" s="74"/>
    </row>
    <row r="19" spans="1:7" ht="24.95" customHeight="1">
      <c r="A19" s="73"/>
      <c r="B19" s="73"/>
      <c r="C19" s="83" t="s">
        <v>93</v>
      </c>
      <c r="D19" s="74">
        <v>49</v>
      </c>
      <c r="E19" s="74">
        <f>E16</f>
        <v>81</v>
      </c>
      <c r="F19" s="74"/>
      <c r="G19" s="79"/>
    </row>
    <row r="20" spans="1:7" ht="24.95" customHeight="1">
      <c r="A20" s="73"/>
      <c r="B20" s="73"/>
      <c r="C20" s="85"/>
      <c r="D20" s="74"/>
      <c r="E20" s="74"/>
      <c r="F20" s="74"/>
      <c r="G20" s="80"/>
    </row>
    <row r="21" spans="1:7" ht="24.95" customHeight="1">
      <c r="A21" s="16" t="s">
        <v>37</v>
      </c>
      <c r="B21" s="17"/>
      <c r="C21" s="17"/>
      <c r="D21" s="10"/>
      <c r="E21" s="54"/>
      <c r="F21" s="10"/>
      <c r="G21" s="10"/>
    </row>
    <row r="22" spans="1:7" ht="24.95" customHeight="1">
      <c r="A22" s="76"/>
      <c r="B22" s="18" t="s">
        <v>38</v>
      </c>
      <c r="C22" s="24"/>
      <c r="D22" s="10"/>
      <c r="E22" s="54"/>
      <c r="F22" s="10"/>
      <c r="G22" s="81"/>
    </row>
    <row r="23" spans="1:7" ht="24.95" customHeight="1">
      <c r="A23" s="76"/>
      <c r="B23" s="24"/>
      <c r="C23" s="53" t="s">
        <v>39</v>
      </c>
      <c r="D23" s="10"/>
      <c r="E23" s="54"/>
      <c r="F23" s="10"/>
      <c r="G23" s="82"/>
    </row>
    <row r="24" spans="1:7" ht="24.95" customHeight="1">
      <c r="A24" s="18" t="s">
        <v>10</v>
      </c>
      <c r="B24" s="24"/>
      <c r="C24" s="24"/>
      <c r="D24" s="10">
        <f>D25+D27</f>
        <v>56</v>
      </c>
      <c r="E24" s="54">
        <v>107</v>
      </c>
      <c r="F24" s="10">
        <f>D24-E24</f>
        <v>-51</v>
      </c>
      <c r="G24" s="10"/>
    </row>
    <row r="25" spans="1:7" ht="24.95" customHeight="1">
      <c r="A25" s="69"/>
      <c r="B25" s="18" t="s">
        <v>40</v>
      </c>
      <c r="C25" s="24"/>
      <c r="D25" s="10">
        <v>3</v>
      </c>
      <c r="E25" s="54">
        <v>0</v>
      </c>
      <c r="F25" s="40">
        <f t="shared" ref="F25:F29" si="0">D25-E25</f>
        <v>3</v>
      </c>
      <c r="G25" s="50"/>
    </row>
    <row r="26" spans="1:7" ht="24.95" customHeight="1">
      <c r="A26" s="69"/>
      <c r="B26" s="24"/>
      <c r="C26" s="53" t="s">
        <v>41</v>
      </c>
      <c r="D26" s="10">
        <f>D25</f>
        <v>3</v>
      </c>
      <c r="E26" s="54">
        <f>E25</f>
        <v>0</v>
      </c>
      <c r="F26" s="40">
        <f t="shared" si="0"/>
        <v>3</v>
      </c>
      <c r="G26" s="51"/>
    </row>
    <row r="27" spans="1:7" ht="24.95" customHeight="1">
      <c r="A27" s="69"/>
      <c r="B27" s="26" t="s">
        <v>42</v>
      </c>
      <c r="C27" s="27"/>
      <c r="D27" s="10">
        <v>53</v>
      </c>
      <c r="E27" s="54">
        <v>107</v>
      </c>
      <c r="F27" s="40">
        <f t="shared" si="0"/>
        <v>-54</v>
      </c>
      <c r="G27" s="22"/>
    </row>
    <row r="28" spans="1:7" ht="24.95" customHeight="1">
      <c r="A28" s="69"/>
      <c r="B28" s="27"/>
      <c r="C28" s="56" t="s">
        <v>43</v>
      </c>
      <c r="D28" s="10">
        <f>D27</f>
        <v>53</v>
      </c>
      <c r="E28" s="54">
        <f>E27</f>
        <v>107</v>
      </c>
      <c r="F28" s="40">
        <f t="shared" si="0"/>
        <v>-54</v>
      </c>
      <c r="G28" s="22"/>
    </row>
    <row r="29" spans="1:7" s="61" customFormat="1" ht="47.25" customHeight="1">
      <c r="A29" s="70" t="s">
        <v>11</v>
      </c>
      <c r="B29" s="70"/>
      <c r="C29" s="70"/>
      <c r="D29" s="58">
        <f>D6+D16+D24</f>
        <v>3524</v>
      </c>
      <c r="E29" s="58">
        <f>E6+E16+E21+E24</f>
        <v>4211</v>
      </c>
      <c r="F29" s="59">
        <f t="shared" si="0"/>
        <v>-687</v>
      </c>
      <c r="G29" s="60"/>
    </row>
    <row r="30" spans="1:7" ht="20.25">
      <c r="A30" s="5"/>
    </row>
  </sheetData>
  <mergeCells count="38">
    <mergeCell ref="A4:C4"/>
    <mergeCell ref="G4:G5"/>
    <mergeCell ref="A7:A15"/>
    <mergeCell ref="C7:C8"/>
    <mergeCell ref="D7:D8"/>
    <mergeCell ref="E7:E8"/>
    <mergeCell ref="F7:F8"/>
    <mergeCell ref="G7:G8"/>
    <mergeCell ref="B9:B12"/>
    <mergeCell ref="D9:D12"/>
    <mergeCell ref="F9:F12"/>
    <mergeCell ref="B14:B15"/>
    <mergeCell ref="D14:D15"/>
    <mergeCell ref="F14:F15"/>
    <mergeCell ref="G9:G10"/>
    <mergeCell ref="A22:A23"/>
    <mergeCell ref="G11:G12"/>
    <mergeCell ref="G19:G20"/>
    <mergeCell ref="G22:G23"/>
    <mergeCell ref="C9:C12"/>
    <mergeCell ref="C14:C15"/>
    <mergeCell ref="C19:C20"/>
    <mergeCell ref="A25:A28"/>
    <mergeCell ref="A29:C29"/>
    <mergeCell ref="A1:G1"/>
    <mergeCell ref="G14:G15"/>
    <mergeCell ref="A17:A20"/>
    <mergeCell ref="C17:C18"/>
    <mergeCell ref="D17:D18"/>
    <mergeCell ref="E17:E18"/>
    <mergeCell ref="F17:F18"/>
    <mergeCell ref="G17:G18"/>
    <mergeCell ref="B19:B20"/>
    <mergeCell ref="D19:D20"/>
    <mergeCell ref="E19:E20"/>
    <mergeCell ref="E9:E12"/>
    <mergeCell ref="E14:E15"/>
    <mergeCell ref="F19:F20"/>
  </mergeCells>
  <phoneticPr fontId="9" type="noConversion"/>
  <pageMargins left="0.7" right="0.7" top="0.75" bottom="0.75" header="0.3" footer="0.3"/>
  <pageSetup paperSize="9" scale="96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opLeftCell="A16" workbookViewId="0">
      <selection activeCell="E29" sqref="E29"/>
    </sheetView>
  </sheetViews>
  <sheetFormatPr defaultRowHeight="16.5"/>
  <cols>
    <col min="1" max="1" width="10.375" customWidth="1"/>
    <col min="2" max="2" width="8.75" customWidth="1"/>
    <col min="3" max="3" width="11.625" customWidth="1"/>
    <col min="4" max="4" width="9.75" customWidth="1"/>
    <col min="5" max="5" width="9.625" customWidth="1"/>
    <col min="6" max="6" width="9.375" customWidth="1"/>
    <col min="7" max="7" width="16.25" customWidth="1"/>
  </cols>
  <sheetData>
    <row r="1" spans="1:7" ht="35.25" customHeight="1">
      <c r="A1" s="71" t="s">
        <v>83</v>
      </c>
      <c r="B1" s="71"/>
      <c r="C1" s="71"/>
      <c r="D1" s="71"/>
      <c r="E1" s="71"/>
      <c r="F1" s="71"/>
      <c r="G1" s="71"/>
    </row>
    <row r="2" spans="1:7" ht="12.75" customHeight="1">
      <c r="A2" s="15"/>
    </row>
    <row r="3" spans="1:7" ht="20.25">
      <c r="A3" s="44" t="s">
        <v>78</v>
      </c>
      <c r="G3" t="s">
        <v>44</v>
      </c>
    </row>
    <row r="4" spans="1:7">
      <c r="A4" s="67" t="s">
        <v>22</v>
      </c>
      <c r="B4" s="67"/>
      <c r="C4" s="67"/>
      <c r="D4" s="7">
        <v>2022</v>
      </c>
      <c r="E4" s="7">
        <v>2021</v>
      </c>
      <c r="F4" s="7" t="s">
        <v>23</v>
      </c>
      <c r="G4" s="67" t="s">
        <v>25</v>
      </c>
    </row>
    <row r="5" spans="1:7">
      <c r="A5" s="7" t="s">
        <v>26</v>
      </c>
      <c r="B5" s="7" t="s">
        <v>27</v>
      </c>
      <c r="C5" s="7" t="s">
        <v>28</v>
      </c>
      <c r="D5" s="7" t="s">
        <v>96</v>
      </c>
      <c r="E5" s="7" t="s">
        <v>96</v>
      </c>
      <c r="F5" s="7" t="s">
        <v>24</v>
      </c>
      <c r="G5" s="67"/>
    </row>
    <row r="6" spans="1:7" ht="21.95" customHeight="1">
      <c r="A6" s="21" t="s">
        <v>45</v>
      </c>
      <c r="B6" s="28"/>
      <c r="C6" s="28"/>
      <c r="D6" s="10">
        <v>0</v>
      </c>
      <c r="E6" s="54">
        <v>0</v>
      </c>
      <c r="F6" s="10">
        <v>0</v>
      </c>
      <c r="G6" s="10"/>
    </row>
    <row r="7" spans="1:7" ht="21.95" customHeight="1">
      <c r="A7" s="92"/>
      <c r="B7" s="21" t="s">
        <v>45</v>
      </c>
      <c r="C7" s="28"/>
      <c r="D7" s="10">
        <v>0</v>
      </c>
      <c r="E7" s="54">
        <v>0</v>
      </c>
      <c r="F7" s="10">
        <v>0</v>
      </c>
      <c r="G7" s="10"/>
    </row>
    <row r="8" spans="1:7" ht="21.95" customHeight="1">
      <c r="A8" s="92"/>
      <c r="B8" s="29"/>
      <c r="C8" s="21" t="s">
        <v>46</v>
      </c>
      <c r="D8" s="10">
        <v>0</v>
      </c>
      <c r="E8" s="54">
        <v>0</v>
      </c>
      <c r="F8" s="10">
        <v>0</v>
      </c>
      <c r="G8" s="30"/>
    </row>
    <row r="9" spans="1:7" ht="21.95" customHeight="1">
      <c r="A9" s="21" t="s">
        <v>47</v>
      </c>
      <c r="B9" s="28"/>
      <c r="C9" s="28"/>
      <c r="D9" s="9">
        <v>706</v>
      </c>
      <c r="E9" s="55">
        <v>1512</v>
      </c>
      <c r="F9" s="19">
        <f>D9-E9</f>
        <v>-806</v>
      </c>
      <c r="G9" s="45"/>
    </row>
    <row r="10" spans="1:7" ht="21.95" customHeight="1">
      <c r="A10" s="92"/>
      <c r="B10" s="21" t="s">
        <v>48</v>
      </c>
      <c r="C10" s="28"/>
      <c r="D10" s="9">
        <f>D9</f>
        <v>706</v>
      </c>
      <c r="E10" s="55">
        <f>E9</f>
        <v>1512</v>
      </c>
      <c r="F10" s="46">
        <f>F9</f>
        <v>-806</v>
      </c>
      <c r="G10" s="10"/>
    </row>
    <row r="11" spans="1:7" ht="21.95" customHeight="1">
      <c r="A11" s="92"/>
      <c r="B11" s="92"/>
      <c r="C11" s="94" t="s">
        <v>49</v>
      </c>
      <c r="D11" s="87">
        <f>D9</f>
        <v>706</v>
      </c>
      <c r="E11" s="87">
        <f>E9</f>
        <v>1512</v>
      </c>
      <c r="F11" s="87">
        <f>D11-E11</f>
        <v>-806</v>
      </c>
      <c r="G11" s="95" t="s">
        <v>84</v>
      </c>
    </row>
    <row r="12" spans="1:7" ht="21.95" customHeight="1">
      <c r="A12" s="92"/>
      <c r="B12" s="92"/>
      <c r="C12" s="94"/>
      <c r="D12" s="87"/>
      <c r="E12" s="87"/>
      <c r="F12" s="74"/>
      <c r="G12" s="96"/>
    </row>
    <row r="13" spans="1:7" ht="29.25" customHeight="1">
      <c r="A13" s="92"/>
      <c r="B13" s="92"/>
      <c r="C13" s="94"/>
      <c r="D13" s="87"/>
      <c r="E13" s="87"/>
      <c r="F13" s="74"/>
      <c r="G13" s="49" t="s">
        <v>87</v>
      </c>
    </row>
    <row r="14" spans="1:7" ht="29.25" customHeight="1">
      <c r="A14" s="92"/>
      <c r="B14" s="92"/>
      <c r="C14" s="94"/>
      <c r="D14" s="87"/>
      <c r="E14" s="87"/>
      <c r="F14" s="74"/>
      <c r="G14" s="49" t="s">
        <v>85</v>
      </c>
    </row>
    <row r="15" spans="1:7" ht="21.95" customHeight="1">
      <c r="A15" s="21" t="s">
        <v>50</v>
      </c>
      <c r="B15" s="28"/>
      <c r="C15" s="28"/>
      <c r="D15" s="10">
        <v>300</v>
      </c>
      <c r="E15" s="54">
        <v>558</v>
      </c>
      <c r="F15" s="10">
        <f>D15-E15</f>
        <v>-258</v>
      </c>
      <c r="G15" s="10"/>
    </row>
    <row r="16" spans="1:7" ht="21.95" customHeight="1">
      <c r="A16" s="92"/>
      <c r="B16" s="21" t="s">
        <v>51</v>
      </c>
      <c r="C16" s="28"/>
      <c r="D16" s="10">
        <f>D15</f>
        <v>300</v>
      </c>
      <c r="E16" s="54">
        <f>E15</f>
        <v>558</v>
      </c>
      <c r="F16" s="10">
        <f>D16-E16</f>
        <v>-258</v>
      </c>
      <c r="G16" s="10"/>
    </row>
    <row r="17" spans="1:7" ht="21.95" customHeight="1">
      <c r="A17" s="92"/>
      <c r="B17" s="92"/>
      <c r="C17" s="21" t="s">
        <v>52</v>
      </c>
      <c r="D17" s="10"/>
      <c r="E17" s="54"/>
      <c r="F17" s="10"/>
      <c r="G17" s="23"/>
    </row>
    <row r="18" spans="1:7" ht="21.95" customHeight="1">
      <c r="A18" s="92"/>
      <c r="B18" s="92"/>
      <c r="C18" s="94" t="s">
        <v>53</v>
      </c>
      <c r="D18" s="74">
        <f>D15</f>
        <v>300</v>
      </c>
      <c r="E18" s="74">
        <f>E15</f>
        <v>558</v>
      </c>
      <c r="F18" s="74">
        <f>D18-E18</f>
        <v>-258</v>
      </c>
      <c r="G18" s="95" t="s">
        <v>86</v>
      </c>
    </row>
    <row r="19" spans="1:7" ht="21.95" customHeight="1">
      <c r="A19" s="92"/>
      <c r="B19" s="92"/>
      <c r="C19" s="94"/>
      <c r="D19" s="74"/>
      <c r="E19" s="74"/>
      <c r="F19" s="74"/>
      <c r="G19" s="96"/>
    </row>
    <row r="20" spans="1:7" ht="21.95" customHeight="1">
      <c r="A20" s="21" t="s">
        <v>15</v>
      </c>
      <c r="B20" s="28"/>
      <c r="C20" s="28"/>
      <c r="D20" s="9">
        <v>2488</v>
      </c>
      <c r="E20" s="55">
        <v>2092</v>
      </c>
      <c r="F20" s="9">
        <f>D20-E20</f>
        <v>396</v>
      </c>
      <c r="G20" s="10"/>
    </row>
    <row r="21" spans="1:7" ht="21.95" customHeight="1">
      <c r="A21" s="92"/>
      <c r="B21" s="21" t="s">
        <v>61</v>
      </c>
      <c r="C21" s="28"/>
      <c r="D21" s="9">
        <f>D20</f>
        <v>2488</v>
      </c>
      <c r="E21" s="55">
        <f>E20</f>
        <v>2092</v>
      </c>
      <c r="F21" s="46">
        <f>F20</f>
        <v>396</v>
      </c>
      <c r="G21" s="22"/>
    </row>
    <row r="22" spans="1:7" ht="33" customHeight="1">
      <c r="A22" s="92"/>
      <c r="B22" s="92"/>
      <c r="C22" s="94" t="s">
        <v>54</v>
      </c>
      <c r="D22" s="87">
        <f>D20</f>
        <v>2488</v>
      </c>
      <c r="E22" s="87">
        <f>E20</f>
        <v>2092</v>
      </c>
      <c r="F22" s="87">
        <f>F20</f>
        <v>396</v>
      </c>
      <c r="G22" s="48" t="s">
        <v>90</v>
      </c>
    </row>
    <row r="23" spans="1:7" ht="33" customHeight="1">
      <c r="A23" s="92"/>
      <c r="B23" s="92"/>
      <c r="C23" s="94"/>
      <c r="D23" s="87"/>
      <c r="E23" s="87"/>
      <c r="F23" s="74"/>
      <c r="G23" s="48" t="s">
        <v>89</v>
      </c>
    </row>
    <row r="24" spans="1:7" ht="21.95" customHeight="1">
      <c r="A24" s="92"/>
      <c r="B24" s="92"/>
      <c r="C24" s="21" t="s">
        <v>55</v>
      </c>
      <c r="D24" s="10"/>
      <c r="E24" s="54"/>
      <c r="F24" s="10"/>
      <c r="G24" s="47"/>
    </row>
    <row r="25" spans="1:7" ht="21.95" customHeight="1">
      <c r="A25" s="21" t="s">
        <v>16</v>
      </c>
      <c r="B25" s="28"/>
      <c r="C25" s="28"/>
      <c r="D25" s="10">
        <v>0</v>
      </c>
      <c r="E25" s="54">
        <v>0</v>
      </c>
      <c r="F25" s="10">
        <v>0</v>
      </c>
      <c r="G25" s="10"/>
    </row>
    <row r="26" spans="1:7" ht="16.5" customHeight="1">
      <c r="A26" s="92"/>
      <c r="B26" s="26" t="s">
        <v>59</v>
      </c>
      <c r="C26" s="27"/>
      <c r="D26" s="10">
        <v>0</v>
      </c>
      <c r="E26" s="54">
        <v>0</v>
      </c>
      <c r="F26" s="10">
        <v>0</v>
      </c>
      <c r="G26" s="10"/>
    </row>
    <row r="27" spans="1:7" ht="16.5" customHeight="1">
      <c r="A27" s="92"/>
      <c r="B27" s="27"/>
      <c r="C27" s="26" t="s">
        <v>56</v>
      </c>
      <c r="D27" s="10">
        <v>0</v>
      </c>
      <c r="E27" s="54">
        <v>0</v>
      </c>
      <c r="F27" s="10">
        <v>0</v>
      </c>
      <c r="G27" s="31"/>
    </row>
    <row r="28" spans="1:7" ht="21.95" customHeight="1">
      <c r="A28" s="21" t="s">
        <v>57</v>
      </c>
      <c r="B28" s="27"/>
      <c r="C28" s="27"/>
      <c r="D28" s="10">
        <v>30</v>
      </c>
      <c r="E28" s="54">
        <v>49</v>
      </c>
      <c r="F28" s="10">
        <f>D28-E28</f>
        <v>-19</v>
      </c>
      <c r="G28" s="10"/>
    </row>
    <row r="29" spans="1:7" ht="21.95" customHeight="1">
      <c r="A29" s="93"/>
      <c r="B29" s="26" t="s">
        <v>60</v>
      </c>
      <c r="C29" s="27"/>
      <c r="D29" s="10">
        <v>0</v>
      </c>
      <c r="E29" s="54">
        <v>0</v>
      </c>
      <c r="F29" s="20">
        <f t="shared" ref="F29:F30" si="0">D29-E29</f>
        <v>0</v>
      </c>
      <c r="G29" s="22"/>
    </row>
    <row r="30" spans="1:7" ht="21.95" customHeight="1">
      <c r="A30" s="93"/>
      <c r="B30" s="27"/>
      <c r="C30" s="26" t="s">
        <v>58</v>
      </c>
      <c r="D30" s="10">
        <v>30</v>
      </c>
      <c r="E30" s="54">
        <f>E28</f>
        <v>49</v>
      </c>
      <c r="F30" s="20">
        <f t="shared" si="0"/>
        <v>-19</v>
      </c>
      <c r="G30" s="25"/>
    </row>
    <row r="31" spans="1:7" s="61" customFormat="1" ht="36.75" customHeight="1">
      <c r="A31" s="70" t="s">
        <v>18</v>
      </c>
      <c r="B31" s="70"/>
      <c r="C31" s="70"/>
      <c r="D31" s="62">
        <f>D6+D9+D15+D20+D25+D28</f>
        <v>3524</v>
      </c>
      <c r="E31" s="62">
        <f>E6+E9+E15+E20+E25+E28</f>
        <v>4211</v>
      </c>
      <c r="F31" s="62">
        <f>F6+F9+F15+F20+F25+F28</f>
        <v>-687</v>
      </c>
      <c r="G31" s="60"/>
    </row>
  </sheetData>
  <mergeCells count="27">
    <mergeCell ref="G18:G19"/>
    <mergeCell ref="A1:G1"/>
    <mergeCell ref="A4:C4"/>
    <mergeCell ref="G4:G5"/>
    <mergeCell ref="A7:A8"/>
    <mergeCell ref="A10:A14"/>
    <mergeCell ref="B11:B14"/>
    <mergeCell ref="C11:C14"/>
    <mergeCell ref="D11:D14"/>
    <mergeCell ref="E11:E14"/>
    <mergeCell ref="F11:F14"/>
    <mergeCell ref="G11:G12"/>
    <mergeCell ref="D22:D23"/>
    <mergeCell ref="E22:E23"/>
    <mergeCell ref="F22:F23"/>
    <mergeCell ref="A16:A19"/>
    <mergeCell ref="B17:B19"/>
    <mergeCell ref="C18:C19"/>
    <mergeCell ref="D18:D19"/>
    <mergeCell ref="E18:E19"/>
    <mergeCell ref="F18:F19"/>
    <mergeCell ref="A26:A27"/>
    <mergeCell ref="A29:A30"/>
    <mergeCell ref="A31:C31"/>
    <mergeCell ref="A21:A24"/>
    <mergeCell ref="B22:B24"/>
    <mergeCell ref="C22:C23"/>
  </mergeCells>
  <phoneticPr fontId="9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"/>
  <sheetViews>
    <sheetView workbookViewId="0">
      <selection activeCell="A15" sqref="A15"/>
    </sheetView>
  </sheetViews>
  <sheetFormatPr defaultRowHeight="16.5"/>
  <cols>
    <col min="7" max="7" width="10.875" customWidth="1"/>
    <col min="8" max="8" width="10" customWidth="1"/>
  </cols>
  <sheetData>
    <row r="1" spans="1:8" ht="36" customHeight="1">
      <c r="A1" s="71" t="s">
        <v>80</v>
      </c>
      <c r="B1" s="71"/>
      <c r="C1" s="71"/>
      <c r="D1" s="71"/>
      <c r="E1" s="71"/>
      <c r="F1" s="71"/>
      <c r="G1" s="71"/>
      <c r="H1" s="71"/>
    </row>
    <row r="2" spans="1:8" ht="26.25">
      <c r="A2" s="6"/>
    </row>
    <row r="3" spans="1:8" ht="26.25">
      <c r="A3" s="6"/>
    </row>
    <row r="4" spans="1:8" ht="26.25">
      <c r="A4" s="43" t="s">
        <v>75</v>
      </c>
      <c r="G4" s="42" t="s">
        <v>76</v>
      </c>
    </row>
    <row r="5" spans="1:8">
      <c r="A5" s="97" t="s">
        <v>62</v>
      </c>
      <c r="B5" s="100" t="s">
        <v>63</v>
      </c>
      <c r="C5" s="101"/>
      <c r="D5" s="97" t="s">
        <v>64</v>
      </c>
      <c r="E5" s="97" t="s">
        <v>37</v>
      </c>
      <c r="F5" s="97" t="s">
        <v>65</v>
      </c>
      <c r="G5" s="97" t="s">
        <v>66</v>
      </c>
    </row>
    <row r="6" spans="1:8" ht="24">
      <c r="A6" s="98"/>
      <c r="B6" s="34" t="s">
        <v>67</v>
      </c>
      <c r="C6" s="34" t="s">
        <v>68</v>
      </c>
      <c r="D6" s="98"/>
      <c r="E6" s="98"/>
      <c r="F6" s="98"/>
      <c r="G6" s="98"/>
    </row>
    <row r="7" spans="1:8" ht="24">
      <c r="A7" s="98"/>
      <c r="B7" s="97" t="s">
        <v>67</v>
      </c>
      <c r="C7" s="33" t="s">
        <v>33</v>
      </c>
      <c r="D7" s="98"/>
      <c r="E7" s="98"/>
      <c r="F7" s="98"/>
      <c r="G7" s="98"/>
    </row>
    <row r="8" spans="1:8">
      <c r="A8" s="99"/>
      <c r="B8" s="99"/>
      <c r="C8" s="35" t="s">
        <v>34</v>
      </c>
      <c r="D8" s="99"/>
      <c r="E8" s="99"/>
      <c r="F8" s="99"/>
      <c r="G8" s="99"/>
    </row>
    <row r="9" spans="1:8" ht="42" customHeight="1">
      <c r="A9" s="34" t="s">
        <v>69</v>
      </c>
      <c r="B9" s="36">
        <v>5853</v>
      </c>
      <c r="C9" s="37"/>
      <c r="D9" s="37">
        <v>112</v>
      </c>
      <c r="E9" s="37"/>
      <c r="F9" s="37">
        <v>13</v>
      </c>
      <c r="G9" s="36">
        <f>SUM(B9:F9)</f>
        <v>5978</v>
      </c>
    </row>
    <row r="10" spans="1:8">
      <c r="A10" s="38"/>
    </row>
    <row r="11" spans="1:8" ht="30" customHeight="1">
      <c r="A11" s="43" t="s">
        <v>77</v>
      </c>
      <c r="H11" s="42" t="s">
        <v>76</v>
      </c>
    </row>
    <row r="12" spans="1:8" ht="54.75" customHeight="1">
      <c r="A12" s="34" t="s">
        <v>70</v>
      </c>
      <c r="B12" s="34" t="s">
        <v>45</v>
      </c>
      <c r="C12" s="34" t="s">
        <v>47</v>
      </c>
      <c r="D12" s="34" t="s">
        <v>50</v>
      </c>
      <c r="E12" s="34" t="s">
        <v>71</v>
      </c>
      <c r="F12" s="34" t="s">
        <v>72</v>
      </c>
      <c r="G12" s="34" t="s">
        <v>73</v>
      </c>
      <c r="H12" s="34" t="s">
        <v>74</v>
      </c>
    </row>
    <row r="13" spans="1:8" ht="54.75" customHeight="1">
      <c r="A13" s="34" t="s">
        <v>69</v>
      </c>
      <c r="B13" s="37">
        <v>0</v>
      </c>
      <c r="C13" s="36">
        <v>1892</v>
      </c>
      <c r="D13" s="37">
        <v>635</v>
      </c>
      <c r="E13" s="36">
        <v>3451</v>
      </c>
      <c r="F13" s="37">
        <v>0</v>
      </c>
      <c r="G13" s="37">
        <v>0</v>
      </c>
      <c r="H13" s="36">
        <f>SUM(B13:G13)</f>
        <v>5978</v>
      </c>
    </row>
    <row r="14" spans="1:8" ht="19.5">
      <c r="A14" s="32"/>
    </row>
    <row r="15" spans="1:8" ht="19.5">
      <c r="A15" s="32"/>
    </row>
    <row r="16" spans="1:8" ht="19.5">
      <c r="A16" s="32"/>
    </row>
    <row r="17" spans="1:1">
      <c r="A17" s="39"/>
    </row>
  </sheetData>
  <mergeCells count="8">
    <mergeCell ref="A1:H1"/>
    <mergeCell ref="A5:A8"/>
    <mergeCell ref="B5:C5"/>
    <mergeCell ref="D5:D8"/>
    <mergeCell ref="E5:E8"/>
    <mergeCell ref="F5:F8"/>
    <mergeCell ref="G5:G8"/>
    <mergeCell ref="B7:B8"/>
  </mergeCells>
  <phoneticPr fontId="9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표지</vt:lpstr>
      <vt:lpstr>개요</vt:lpstr>
      <vt:lpstr>세입</vt:lpstr>
      <vt:lpstr>세출</vt:lpstr>
      <vt:lpstr>Sheet5</vt:lpstr>
    </vt:vector>
  </TitlesOfParts>
  <Company>Windows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2022-01-19T04:47:36Z</cp:lastPrinted>
  <dcterms:created xsi:type="dcterms:W3CDTF">2020-02-13T02:07:10Z</dcterms:created>
  <dcterms:modified xsi:type="dcterms:W3CDTF">2022-01-21T07:04:36Z</dcterms:modified>
</cp:coreProperties>
</file>